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</definedName>
  </definedNames>
  <calcPr fullCalcOnLoad="1" refMode="R1C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<sst xmlns="http://schemas.openxmlformats.org/spreadsheetml/2006/main" count="34" uniqueCount="22">
  <si>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</si>
  <si>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</si>
  <si>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</si>
  <si>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</si>
  <si>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</si>
  <si>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</si>
  <si>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</si>
  <si>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</si>
  <si>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</si>
  <si>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</si>
  <si>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</si>
  <si>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</si>
  <si>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</si>
  <si>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</si>
  <si>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</si>
  <si>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</si>
  <si>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</si>
  <si>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</si>
  <si>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</si>
  <si>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</si>
  <si>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</si>
  <si>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ноябрь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</si>
</sst>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54">
        <v>1</v>
      </c>
      <c r="B3" s="50" t="s">
        <v>14</v>
      </c>
      <c r="C3" s="50" t="s">
        <v>7</v>
      </c>
      <c r="D3" s="55">
        <v>27961</v>
      </c>
      <c r="E3" s="55">
        <v>28067</v>
      </c>
      <c r="F3" s="55">
        <f>E3-D3</f>
        <v>106</v>
      </c>
      <c r="G3" s="60">
        <v>15</v>
      </c>
      <c r="H3" s="40">
        <v>1.025</v>
      </c>
      <c r="I3" s="42">
        <f>F3*G3*H3</f>
        <v>1629.7499999999998</v>
      </c>
      <c r="J3" s="57">
        <f>I3+I5+I7</f>
        <v>5207</v>
      </c>
      <c r="K3" s="63">
        <v>19165.77</v>
      </c>
      <c r="L3" s="62">
        <f>J3/K3</f>
        <v>0.2716822752229626</v>
      </c>
    </row>
    <row r="4" spans="1:12" ht="15">
      <c r="A4" s="46"/>
      <c r="B4" s="67"/>
      <c r="C4" s="51"/>
      <c r="D4" s="56"/>
      <c r="E4" s="56"/>
      <c r="F4" s="56"/>
      <c r="G4" s="49"/>
      <c r="H4" s="41"/>
      <c r="I4" s="43"/>
      <c r="J4" s="58"/>
      <c r="K4" s="33"/>
      <c r="L4" s="29"/>
    </row>
    <row r="5" spans="1:12" ht="15">
      <c r="A5" s="46"/>
      <c r="B5" s="67"/>
      <c r="C5" s="50" t="s">
        <v>8</v>
      </c>
      <c r="D5" s="55">
        <v>32196</v>
      </c>
      <c r="E5" s="55">
        <v>32321</v>
      </c>
      <c r="F5" s="55">
        <f>E5-D5</f>
        <v>125</v>
      </c>
      <c r="G5" s="60">
        <v>20</v>
      </c>
      <c r="H5" s="40">
        <v>1.025</v>
      </c>
      <c r="I5" s="42">
        <f>F5*G5*H5</f>
        <v>2562.5</v>
      </c>
      <c r="J5" s="58"/>
      <c r="K5" s="33"/>
      <c r="L5" s="29"/>
    </row>
    <row r="6" spans="1:12" ht="15">
      <c r="A6" s="46"/>
      <c r="B6" s="67"/>
      <c r="C6" s="51"/>
      <c r="D6" s="56"/>
      <c r="E6" s="56"/>
      <c r="F6" s="56"/>
      <c r="G6" s="49"/>
      <c r="H6" s="41"/>
      <c r="I6" s="43"/>
      <c r="J6" s="58"/>
      <c r="K6" s="33"/>
      <c r="L6" s="29"/>
    </row>
    <row r="7" spans="1:12" ht="15">
      <c r="A7" s="46"/>
      <c r="B7" s="67"/>
      <c r="C7" s="50">
        <v>10051927</v>
      </c>
      <c r="D7" s="55">
        <v>5083</v>
      </c>
      <c r="E7" s="55">
        <v>5116</v>
      </c>
      <c r="F7" s="55">
        <f>E7-D7</f>
        <v>33</v>
      </c>
      <c r="G7" s="60">
        <v>30</v>
      </c>
      <c r="H7" s="40">
        <v>1.025</v>
      </c>
      <c r="I7" s="42">
        <f>F7*G7*H7</f>
        <v>1014.7499999999999</v>
      </c>
      <c r="J7" s="58"/>
      <c r="K7" s="33"/>
      <c r="L7" s="29"/>
    </row>
    <row r="8" spans="1:12" ht="15">
      <c r="A8" s="47"/>
      <c r="B8" s="51"/>
      <c r="C8" s="51"/>
      <c r="D8" s="56"/>
      <c r="E8" s="56"/>
      <c r="F8" s="56"/>
      <c r="G8" s="49"/>
      <c r="H8" s="41"/>
      <c r="I8" s="43"/>
      <c r="J8" s="59"/>
      <c r="K8" s="34"/>
      <c r="L8" s="30"/>
    </row>
    <row r="9" spans="1:12" ht="31.5" customHeight="1">
      <c r="A9" s="46">
        <v>2</v>
      </c>
      <c r="B9" s="50" t="s">
        <v>14</v>
      </c>
      <c r="C9" s="22">
        <v>4305091</v>
      </c>
      <c r="D9" s="28">
        <v>444</v>
      </c>
      <c r="E9" s="16">
        <v>550</v>
      </c>
      <c r="F9" s="23">
        <f>E9-D9</f>
        <v>106</v>
      </c>
      <c r="G9" s="22">
        <v>20</v>
      </c>
      <c r="H9" s="27"/>
      <c r="I9" s="24">
        <f>F9*G9</f>
        <v>2120</v>
      </c>
      <c r="J9" s="31">
        <f>I9+I10</f>
        <v>3060</v>
      </c>
      <c r="K9" s="33">
        <v>8215.21</v>
      </c>
      <c r="L9" s="29">
        <f>J9/K9</f>
        <v>0.3724798270525039</v>
      </c>
    </row>
    <row r="10" spans="1:12" ht="36" customHeight="1">
      <c r="A10" s="47"/>
      <c r="B10" s="51"/>
      <c r="C10" s="22">
        <v>4305921</v>
      </c>
      <c r="D10" s="28">
        <v>442</v>
      </c>
      <c r="E10" s="16">
        <v>536</v>
      </c>
      <c r="F10" s="23">
        <f>E10-D10</f>
        <v>94</v>
      </c>
      <c r="G10" s="22">
        <v>10</v>
      </c>
      <c r="H10" s="27"/>
      <c r="I10" s="24">
        <f>F10*G10</f>
        <v>940</v>
      </c>
      <c r="J10" s="32"/>
      <c r="K10" s="34"/>
      <c r="L10" s="30"/>
    </row>
    <row r="11" spans="1:12" s="3" customFormat="1" ht="30" customHeight="1">
      <c r="A11" s="48">
        <v>3</v>
      </c>
      <c r="B11" s="50" t="s">
        <v>14</v>
      </c>
      <c r="C11" s="19">
        <v>4304831</v>
      </c>
      <c r="D11" s="18">
        <v>222</v>
      </c>
      <c r="E11" s="18">
        <v>292</v>
      </c>
      <c r="F11" s="25">
        <f>E11-D11</f>
        <v>70</v>
      </c>
      <c r="G11" s="17">
        <v>30</v>
      </c>
      <c r="H11" s="21">
        <v>1.025</v>
      </c>
      <c r="I11" s="24">
        <f>F11*G11*H11</f>
        <v>2152.5</v>
      </c>
      <c r="J11" s="31">
        <f>I11+I12</f>
        <v>3167.25</v>
      </c>
      <c r="K11" s="33">
        <v>8615.51</v>
      </c>
      <c r="L11" s="29">
        <f>J11/K11</f>
        <v>0.3676218819315397</v>
      </c>
    </row>
    <row r="12" spans="1:12" s="3" customFormat="1" ht="25.5" customHeight="1">
      <c r="A12" s="49"/>
      <c r="B12" s="51"/>
      <c r="C12" s="19">
        <v>4312490</v>
      </c>
      <c r="D12" s="20">
        <v>424</v>
      </c>
      <c r="E12" s="20">
        <v>523</v>
      </c>
      <c r="F12" s="26">
        <f>E12-D12</f>
        <v>99</v>
      </c>
      <c r="G12" s="17">
        <v>10</v>
      </c>
      <c r="H12" s="21">
        <v>1.025</v>
      </c>
      <c r="I12" s="24">
        <f>F12*G12*H12</f>
        <v>1014.7499999999999</v>
      </c>
      <c r="J12" s="32"/>
      <c r="K12" s="34"/>
      <c r="L12" s="30"/>
    </row>
    <row r="13" spans="1:12" s="3" customFormat="1" ht="45">
      <c r="A13" s="2" t="s">
        <v>13</v>
      </c>
      <c r="B13" s="2" t="s">
        <v>12</v>
      </c>
      <c r="C13" s="2" t="s">
        <v>1</v>
      </c>
      <c r="D13" s="6" t="s">
        <v>3</v>
      </c>
      <c r="E13" s="6" t="s">
        <v>2</v>
      </c>
      <c r="F13" s="6" t="s">
        <v>4</v>
      </c>
      <c r="G13" s="2" t="s">
        <v>5</v>
      </c>
      <c r="H13" s="6" t="s">
        <v>11</v>
      </c>
      <c r="I13" s="8" t="s">
        <v>16</v>
      </c>
      <c r="J13" s="4" t="s">
        <v>17</v>
      </c>
      <c r="K13" s="13" t="s">
        <v>19</v>
      </c>
      <c r="L13" s="15" t="s">
        <v>20</v>
      </c>
    </row>
    <row r="14" spans="1:12" s="3" customFormat="1" ht="15">
      <c r="A14" s="69" t="s">
        <v>0</v>
      </c>
      <c r="B14" s="50" t="s">
        <v>15</v>
      </c>
      <c r="C14" s="38" t="s">
        <v>9</v>
      </c>
      <c r="D14" s="44">
        <v>6291</v>
      </c>
      <c r="E14" s="44">
        <v>6321</v>
      </c>
      <c r="F14" s="44">
        <f>E14-D14</f>
        <v>30</v>
      </c>
      <c r="G14" s="38">
        <v>10</v>
      </c>
      <c r="H14" s="44">
        <v>1</v>
      </c>
      <c r="I14" s="42">
        <f>F14*G14*H14</f>
        <v>300</v>
      </c>
      <c r="J14" s="42">
        <f>I14+I16+I18</f>
        <v>1437.75</v>
      </c>
      <c r="K14" s="63">
        <v>71</v>
      </c>
      <c r="L14" s="35">
        <f>J14/K14</f>
        <v>20.25</v>
      </c>
    </row>
    <row r="15" spans="1:12" s="3" customFormat="1" ht="15">
      <c r="A15" s="69"/>
      <c r="B15" s="67"/>
      <c r="C15" s="39"/>
      <c r="D15" s="45"/>
      <c r="E15" s="45"/>
      <c r="F15" s="45"/>
      <c r="G15" s="39"/>
      <c r="H15" s="45"/>
      <c r="I15" s="43"/>
      <c r="J15" s="61"/>
      <c r="K15" s="33"/>
      <c r="L15" s="36"/>
    </row>
    <row r="16" spans="1:12" s="3" customFormat="1" ht="15">
      <c r="A16" s="69"/>
      <c r="B16" s="67"/>
      <c r="C16" s="38" t="s">
        <v>10</v>
      </c>
      <c r="D16" s="44">
        <v>42811</v>
      </c>
      <c r="E16" s="44">
        <v>42906</v>
      </c>
      <c r="F16" s="52">
        <f>E16-D16</f>
        <v>95</v>
      </c>
      <c r="G16" s="38">
        <v>10</v>
      </c>
      <c r="H16" s="40">
        <v>1.025</v>
      </c>
      <c r="I16" s="42">
        <f>F16*G16*H16</f>
        <v>973.7499999999999</v>
      </c>
      <c r="J16" s="61"/>
      <c r="K16" s="33"/>
      <c r="L16" s="36"/>
    </row>
    <row r="17" spans="1:12" s="3" customFormat="1" ht="15">
      <c r="A17" s="69"/>
      <c r="B17" s="67"/>
      <c r="C17" s="39"/>
      <c r="D17" s="45"/>
      <c r="E17" s="45"/>
      <c r="F17" s="53"/>
      <c r="G17" s="39"/>
      <c r="H17" s="41"/>
      <c r="I17" s="43"/>
      <c r="J17" s="61"/>
      <c r="K17" s="33"/>
      <c r="L17" s="36"/>
    </row>
    <row r="18" spans="1:12" s="3" customFormat="1" ht="15">
      <c r="A18" s="69"/>
      <c r="B18" s="67"/>
      <c r="C18" s="38">
        <v>11000075</v>
      </c>
      <c r="D18" s="44">
        <v>4240</v>
      </c>
      <c r="E18" s="44">
        <v>4248</v>
      </c>
      <c r="F18" s="44">
        <f>E18-D18</f>
        <v>8</v>
      </c>
      <c r="G18" s="38">
        <v>20</v>
      </c>
      <c r="H18" s="40">
        <v>1.025</v>
      </c>
      <c r="I18" s="42">
        <f>F18*G18*H18</f>
        <v>164</v>
      </c>
      <c r="J18" s="61"/>
      <c r="K18" s="33"/>
      <c r="L18" s="36"/>
    </row>
    <row r="19" spans="1:12" s="3" customFormat="1" ht="15">
      <c r="A19" s="69"/>
      <c r="B19" s="51"/>
      <c r="C19" s="39"/>
      <c r="D19" s="45"/>
      <c r="E19" s="45"/>
      <c r="F19" s="45"/>
      <c r="G19" s="39"/>
      <c r="H19" s="41"/>
      <c r="I19" s="43"/>
      <c r="J19" s="56"/>
      <c r="K19" s="34"/>
      <c r="L19" s="37"/>
    </row>
    <row r="20" spans="1:12" s="3" customFormat="1" ht="1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0" ht="15">
      <c r="B21"/>
      <c r="C21"/>
      <c r="D21"/>
      <c r="E21"/>
      <c r="F21"/>
      <c r="G21"/>
      <c r="H21"/>
      <c r="I21"/>
      <c r="J21"/>
    </row>
    <row r="22" spans="2:10" ht="15">
      <c r="B22"/>
      <c r="C22"/>
      <c r="D22"/>
      <c r="E22"/>
      <c r="F22"/>
      <c r="G22"/>
      <c r="H22"/>
      <c r="I22"/>
      <c r="J22"/>
    </row>
    <row r="23" spans="2:10" ht="15">
      <c r="B23"/>
      <c r="C23"/>
      <c r="D23"/>
      <c r="E23"/>
      <c r="F23"/>
      <c r="G23"/>
      <c r="H23"/>
      <c r="I23"/>
      <c r="J23"/>
    </row>
    <row r="24" spans="2:10" ht="15">
      <c r="B24"/>
      <c r="C24"/>
      <c r="D24"/>
      <c r="E24"/>
      <c r="F24"/>
      <c r="G24"/>
      <c r="H24"/>
      <c r="I24"/>
      <c r="J24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7" ht="15">
      <c r="B45"/>
      <c r="C45"/>
      <c r="F45" s="7"/>
      <c r="G45"/>
    </row>
    <row r="46" spans="2:7" ht="15">
      <c r="B46"/>
      <c r="C46"/>
      <c r="F46" s="7"/>
      <c r="G46"/>
    </row>
    <row r="47" spans="2:7" ht="15">
      <c r="B47"/>
      <c r="C47"/>
      <c r="F47" s="7"/>
      <c r="G47"/>
    </row>
    <row r="48" spans="2:7" ht="15">
      <c r="B48"/>
      <c r="C48"/>
      <c r="F48" s="7"/>
      <c r="G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</sheetData>
  <sheetProtection/>
  <mergeCells count="64">
    <mergeCell ref="C16:C17"/>
    <mergeCell ref="D16:D17"/>
    <mergeCell ref="E16:E17"/>
    <mergeCell ref="C14:C15"/>
    <mergeCell ref="A20:L20"/>
    <mergeCell ref="A14:A19"/>
    <mergeCell ref="B14:B19"/>
    <mergeCell ref="C18:C19"/>
    <mergeCell ref="D18:D19"/>
    <mergeCell ref="E18:E19"/>
    <mergeCell ref="F18:F19"/>
    <mergeCell ref="H18:H19"/>
    <mergeCell ref="I18:I19"/>
    <mergeCell ref="K14:K19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H3:H4"/>
    <mergeCell ref="I3:I4"/>
    <mergeCell ref="J3:J8"/>
    <mergeCell ref="G3:G4"/>
    <mergeCell ref="J14:J19"/>
    <mergeCell ref="L3:L8"/>
    <mergeCell ref="H5:H6"/>
    <mergeCell ref="I5:I6"/>
    <mergeCell ref="K9:K10"/>
    <mergeCell ref="L9:L10"/>
    <mergeCell ref="K3:K8"/>
    <mergeCell ref="J9:J10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A9:A10"/>
    <mergeCell ref="A11:A12"/>
    <mergeCell ref="B11:B12"/>
    <mergeCell ref="B9:B10"/>
    <mergeCell ref="G18:G19"/>
    <mergeCell ref="G16:G17"/>
    <mergeCell ref="D14:D15"/>
    <mergeCell ref="E14:E15"/>
    <mergeCell ref="F14:F15"/>
    <mergeCell ref="F16:F17"/>
    <mergeCell ref="L11:L12"/>
    <mergeCell ref="J11:J12"/>
    <mergeCell ref="K11:K12"/>
    <mergeCell ref="L14:L19"/>
    <mergeCell ref="G14:G15"/>
    <mergeCell ref="H16:H17"/>
    <mergeCell ref="I16:I17"/>
    <mergeCell ref="H14:H15"/>
    <mergeCell ref="I14:I15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2016-12-27T11:56:41Z</dcterms:modified>
  <cp:category/>
  <cp:version/>
  <cp:contentType/>
  <cp:contentStatus/>
</cp:coreProperties>
</file>